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sinessregionfyn.sharepoint.com/sites/WeBuildDenmark/06_Projekter5/02_Aktive projekter/480010_VIM Inno 2025-2028/Projektleder/Udbud marts 2026/"/>
    </mc:Choice>
  </mc:AlternateContent>
  <xr:revisionPtr revIDLastSave="0" documentId="8_{220E73A2-54FE-4799-999D-A92DEDACA544}" xr6:coauthVersionLast="47" xr6:coauthVersionMax="47" xr10:uidLastSave="{00000000-0000-0000-0000-000000000000}"/>
  <bookViews>
    <workbookView xWindow="-108" yWindow="-108" windowWidth="30936" windowHeight="16776" xr2:uid="{53512A84-F29F-4528-83E8-ED3C3292D80A}"/>
  </bookViews>
  <sheets>
    <sheet name="Aktivitets- og budgetskema (1)" sheetId="1" r:id="rId1"/>
    <sheet name="De Minimis beregning" sheetId="2" r:id="rId2"/>
  </sheets>
  <definedNames>
    <definedName name="_xlnm.Print_Area" localSheetId="0">'Aktivitets- og budgetskema (1)'!$A$1:$Q$32</definedName>
    <definedName name="_xlnm.Print_Area" localSheetId="1">'De Minimis beregning'!$A$1:$G$19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F9" i="2"/>
  <c r="E9" i="2"/>
  <c r="D9" i="2"/>
  <c r="C9" i="2"/>
  <c r="E10" i="2"/>
  <c r="F10" i="2"/>
  <c r="D10" i="2"/>
  <c r="C10" i="2"/>
  <c r="F23" i="1"/>
  <c r="C12" i="2" s="1"/>
  <c r="N24" i="1"/>
  <c r="N25" i="1" s="1"/>
  <c r="K30" i="1"/>
  <c r="L30" i="1"/>
  <c r="M30" i="1"/>
  <c r="M24" i="1"/>
  <c r="M25" i="1" s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J23" i="1"/>
  <c r="K23" i="1"/>
  <c r="K26" i="1" s="1"/>
  <c r="L23" i="1"/>
  <c r="L26" i="1" s="1"/>
  <c r="M23" i="1"/>
  <c r="M26" i="1" s="1"/>
  <c r="G23" i="1"/>
  <c r="D12" i="2" s="1"/>
  <c r="D13" i="2" s="1"/>
  <c r="D14" i="2" s="1"/>
  <c r="D15" i="2" s="1"/>
  <c r="D17" i="2" s="1"/>
  <c r="H23" i="1"/>
  <c r="E12" i="2" s="1"/>
  <c r="E13" i="2" s="1"/>
  <c r="E14" i="2" s="1"/>
  <c r="E15" i="2" s="1"/>
  <c r="E17" i="2" s="1"/>
  <c r="I23" i="1"/>
  <c r="F12" i="2" s="1"/>
  <c r="F13" i="2" s="1"/>
  <c r="F14" i="2" s="1"/>
  <c r="F15" i="2" s="1"/>
  <c r="F17" i="2" s="1"/>
  <c r="N23" i="1"/>
  <c r="O23" i="1"/>
  <c r="O30" i="1" s="1"/>
  <c r="O25" i="1"/>
  <c r="P22" i="1"/>
  <c r="P21" i="1"/>
  <c r="P20" i="1"/>
  <c r="P19" i="1"/>
  <c r="P18" i="1"/>
  <c r="P17" i="1"/>
  <c r="P16" i="1"/>
  <c r="P15" i="1"/>
  <c r="P14" i="1"/>
  <c r="P13" i="1"/>
  <c r="P12" i="1"/>
  <c r="P24" i="1" l="1"/>
  <c r="F30" i="1"/>
  <c r="I26" i="1"/>
  <c r="I30" i="1"/>
  <c r="C13" i="2"/>
  <c r="C14" i="2" s="1"/>
  <c r="C15" i="2" s="1"/>
  <c r="C17" i="2" s="1"/>
  <c r="J26" i="1"/>
  <c r="J30" i="1"/>
  <c r="H26" i="1"/>
  <c r="H30" i="1"/>
  <c r="P25" i="1"/>
  <c r="N26" i="1"/>
  <c r="N30" i="1"/>
  <c r="G26" i="1"/>
  <c r="G30" i="1"/>
  <c r="F26" i="1"/>
  <c r="L27" i="1"/>
  <c r="L28" i="1" s="1"/>
  <c r="K27" i="1"/>
  <c r="K28" i="1" s="1"/>
  <c r="J27" i="1"/>
  <c r="J28" i="1" s="1"/>
  <c r="P23" i="1"/>
  <c r="M27" i="1"/>
  <c r="M28" i="1" s="1"/>
  <c r="L29" i="1"/>
  <c r="K29" i="1"/>
  <c r="J29" i="1"/>
  <c r="N27" i="1"/>
  <c r="F27" i="1"/>
  <c r="H27" i="1"/>
  <c r="H28" i="1" s="1"/>
  <c r="I27" i="1"/>
  <c r="I28" i="1" s="1"/>
  <c r="G27" i="1"/>
  <c r="G28" i="1" s="1"/>
  <c r="O27" i="1"/>
  <c r="F29" i="1" l="1"/>
  <c r="F28" i="1"/>
  <c r="P27" i="1"/>
  <c r="M29" i="1"/>
  <c r="I29" i="1"/>
  <c r="G29" i="1"/>
  <c r="O29" i="1"/>
  <c r="H29" i="1"/>
  <c r="N29" i="1"/>
</calcChain>
</file>

<file path=xl/sharedStrings.xml><?xml version="1.0" encoding="utf-8"?>
<sst xmlns="http://schemas.openxmlformats.org/spreadsheetml/2006/main" count="81" uniqueCount="41">
  <si>
    <t>Aktivtets- og budgetskema for Klyngeprogram 2025-2028 - VIM-25-0002</t>
  </si>
  <si>
    <t>Innovationssamarbejder</t>
  </si>
  <si>
    <t>Titel på innovationssamarbjede:</t>
  </si>
  <si>
    <t>Aktiviteter (eksempler på aktiviteter: workshop, møde, individuelt projektarbejde, etc)</t>
  </si>
  <si>
    <t>Periode</t>
  </si>
  <si>
    <t xml:space="preserve">Beskrivelse  </t>
  </si>
  <si>
    <t>Resultatmål</t>
  </si>
  <si>
    <t xml:space="preserve">Budget fordelt pr. partner </t>
  </si>
  <si>
    <t>Total budget</t>
  </si>
  <si>
    <t>De minimis
 SMV virksomheder</t>
  </si>
  <si>
    <t xml:space="preserve"> Gruppefritagelse (støtte 25-60%)
 </t>
  </si>
  <si>
    <t>Gruppefritagelse (støtte 25-60%)</t>
  </si>
  <si>
    <t>Videnpartner</t>
  </si>
  <si>
    <t>GTS</t>
  </si>
  <si>
    <t>Nr.</t>
  </si>
  <si>
    <t>Perioden for aktiviteten</t>
  </si>
  <si>
    <t>Hvad går aktiviteterne ud på?</t>
  </si>
  <si>
    <t xml:space="preserve">Hvad skal der komme ud af aktiviteterne i milepælen (udbytte)? </t>
  </si>
  <si>
    <t>Virksomhed 1</t>
  </si>
  <si>
    <t>Virksomhed 2</t>
  </si>
  <si>
    <t>Virksomhed 3</t>
  </si>
  <si>
    <t>Virksomhed 4</t>
  </si>
  <si>
    <t>Universitet/proff-højskole</t>
  </si>
  <si>
    <t>GTS sats</t>
  </si>
  <si>
    <t>Total budget for aktiviteten</t>
  </si>
  <si>
    <t>Samlet projektperiode fra xx.xx - xx.xx 202X</t>
  </si>
  <si>
    <t xml:space="preserve"> [navn]</t>
  </si>
  <si>
    <t xml:space="preserve">[P nr.] </t>
  </si>
  <si>
    <t>Partnerbudget (løn/standardsats) ekskl. overhead:</t>
  </si>
  <si>
    <t>Overhead  40% (de minimis) 20% (gruppefritagelse)</t>
  </si>
  <si>
    <t>Partnerbudget inkl. overhead:</t>
  </si>
  <si>
    <t>Antal timer med standardsats på:</t>
  </si>
  <si>
    <t>Beregnes særskilt</t>
  </si>
  <si>
    <t>Støtte fra WE BUILD DENMARK:</t>
  </si>
  <si>
    <t>Samarbejdsmodel:</t>
  </si>
  <si>
    <t>Kontrol af støtteprocent</t>
  </si>
  <si>
    <t>Kontrol af forbrug fordelt på aktiviteter</t>
  </si>
  <si>
    <t>De minimis beregning for virksomheder</t>
  </si>
  <si>
    <t>Overhead  40% (de minimis)</t>
  </si>
  <si>
    <t>De Minimis tilskud</t>
  </si>
  <si>
    <t>Samlet de minimis beløb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</si>
</sst>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* #,##0_ ;_ * \-#,##0_ ;_ * &quot;-&quot;??_ ;_ @_ "/>
    <numFmt numFmtId="166" formatCode="#,##0.00\ &quot;kr.&quot;"/>
  </numFmts>
  <fonts count="1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64" fontId="2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wrapText="1"/>
    </xf>
    <xf numFmtId="165" fontId="7" fillId="2" borderId="24" xfId="2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wrapText="1"/>
    </xf>
    <xf numFmtId="0" fontId="4" fillId="3" borderId="1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6" fontId="4" fillId="3" borderId="6" xfId="0" applyNumberFormat="1" applyFont="1" applyFill="1" applyBorder="1" applyAlignment="1">
      <alignment horizontal="right" vertical="center"/>
    </xf>
    <xf numFmtId="0" fontId="6" fillId="2" borderId="23" xfId="0" applyFont="1" applyFill="1" applyBorder="1"/>
    <xf numFmtId="0" fontId="8" fillId="0" borderId="2" xfId="0" applyFont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2" fillId="0" borderId="28" xfId="2" applyFont="1" applyBorder="1" applyAlignment="1">
      <alignment horizontal="left" vertical="center" wrapText="1"/>
    </xf>
    <xf numFmtId="164" fontId="2" fillId="0" borderId="29" xfId="2" applyFont="1" applyBorder="1" applyAlignment="1">
      <alignment horizontal="left" vertical="center" wrapText="1"/>
    </xf>
    <xf numFmtId="165" fontId="7" fillId="2" borderId="30" xfId="2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3" borderId="35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64" fontId="2" fillId="0" borderId="39" xfId="2" applyFont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3" xfId="0" applyFont="1" applyFill="1" applyBorder="1" applyAlignment="1">
      <alignment vertical="center"/>
    </xf>
    <xf numFmtId="0" fontId="10" fillId="5" borderId="39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3" borderId="42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 wrapText="1"/>
    </xf>
    <xf numFmtId="164" fontId="2" fillId="6" borderId="48" xfId="2" applyFont="1" applyFill="1" applyBorder="1" applyAlignment="1">
      <alignment horizontal="left" vertical="center" wrapText="1"/>
    </xf>
    <xf numFmtId="164" fontId="2" fillId="0" borderId="41" xfId="2" applyFont="1" applyBorder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164" fontId="0" fillId="0" borderId="1" xfId="2" applyFont="1" applyBorder="1" applyAlignment="1" applyProtection="1">
      <alignment horizontal="left"/>
      <protection locked="0"/>
    </xf>
    <xf numFmtId="164" fontId="0" fillId="0" borderId="15" xfId="2" applyFont="1" applyBorder="1" applyAlignment="1" applyProtection="1">
      <alignment horizontal="left"/>
      <protection locked="0"/>
    </xf>
    <xf numFmtId="164" fontId="2" fillId="0" borderId="1" xfId="2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9" fontId="0" fillId="4" borderId="1" xfId="1" applyFont="1" applyFill="1" applyBorder="1" applyAlignment="1" applyProtection="1">
      <alignment horizontal="center"/>
    </xf>
    <xf numFmtId="9" fontId="0" fillId="4" borderId="39" xfId="1" applyFont="1" applyFill="1" applyBorder="1" applyAlignment="1" applyProtection="1">
      <alignment horizontal="center"/>
    </xf>
    <xf numFmtId="0" fontId="10" fillId="5" borderId="1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wrapText="1"/>
    </xf>
    <xf numFmtId="0" fontId="6" fillId="2" borderId="27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</cellXfs>
  <cellStyles count="3">
    <cellStyle name="Komma" xfId="2" builtinId="3"/>
    <cellStyle name="Normal" xfId="0" builtinId="0"/>
    <cellStyle name="Procent" xfId="1" builtinId="5"/>
  </cellStyles>
  <dxfs count="2"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A4ED-B3F2-4561-96E0-C59BBE1B9B35}">
  <sheetPr>
    <pageSetUpPr fitToPage="1"/>
  </sheetPr>
  <dimension ref="B2:P30"/>
  <sheetViews>
    <sheetView showGridLines="0" tabSelected="1" zoomScaleNormal="83" workbookViewId="0">
      <selection activeCell="L16" sqref="L16"/>
    </sheetView>
  </sheetViews>
  <sheetFormatPr defaultColWidth="8.85546875" defaultRowHeight="14.45"/>
  <cols>
    <col min="2" max="2" width="22.42578125" customWidth="1"/>
    <col min="3" max="3" width="24.42578125" customWidth="1"/>
    <col min="4" max="4" width="27.140625" customWidth="1"/>
    <col min="5" max="5" width="29.140625" customWidth="1"/>
    <col min="6" max="15" width="16.7109375" customWidth="1"/>
    <col min="16" max="16" width="14.42578125" customWidth="1"/>
  </cols>
  <sheetData>
    <row r="2" spans="2:16">
      <c r="B2" s="56" t="s">
        <v>0</v>
      </c>
      <c r="C2" s="56"/>
      <c r="D2" s="56"/>
      <c r="E2" s="56"/>
    </row>
    <row r="3" spans="2:16" ht="21">
      <c r="B3" s="57" t="s">
        <v>1</v>
      </c>
      <c r="C3" s="57"/>
    </row>
    <row r="4" spans="2:16" ht="15" thickBot="1">
      <c r="B4" s="1"/>
    </row>
    <row r="5" spans="2:16" ht="30.75" customHeight="1">
      <c r="B5" s="6" t="s">
        <v>2</v>
      </c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</row>
    <row r="6" spans="2:16" ht="57.6">
      <c r="B6" s="7" t="s">
        <v>3</v>
      </c>
      <c r="C6" s="5" t="s">
        <v>4</v>
      </c>
      <c r="D6" s="5" t="s">
        <v>5</v>
      </c>
      <c r="E6" s="5" t="s">
        <v>6</v>
      </c>
      <c r="F6" s="67" t="s">
        <v>7</v>
      </c>
      <c r="G6" s="68"/>
      <c r="H6" s="68"/>
      <c r="I6" s="68"/>
      <c r="J6" s="68"/>
      <c r="K6" s="68"/>
      <c r="L6" s="68"/>
      <c r="M6" s="68"/>
      <c r="N6" s="68"/>
      <c r="O6" s="69"/>
      <c r="P6" s="8" t="s">
        <v>8</v>
      </c>
    </row>
    <row r="7" spans="2:16" ht="43.15">
      <c r="B7" s="7"/>
      <c r="C7" s="5"/>
      <c r="D7" s="5"/>
      <c r="E7" s="5"/>
      <c r="F7" s="24" t="s">
        <v>9</v>
      </c>
      <c r="G7" s="24" t="s">
        <v>9</v>
      </c>
      <c r="H7" s="24" t="s">
        <v>9</v>
      </c>
      <c r="I7" s="24" t="s">
        <v>9</v>
      </c>
      <c r="J7" s="53" t="s">
        <v>10</v>
      </c>
      <c r="K7" s="23" t="s">
        <v>11</v>
      </c>
      <c r="L7" s="23" t="s">
        <v>11</v>
      </c>
      <c r="M7" s="23" t="s">
        <v>11</v>
      </c>
      <c r="N7" s="25" t="s">
        <v>12</v>
      </c>
      <c r="O7" s="25" t="s">
        <v>13</v>
      </c>
      <c r="P7" s="8"/>
    </row>
    <row r="8" spans="2:16" ht="41.45">
      <c r="B8" s="9" t="s">
        <v>14</v>
      </c>
      <c r="C8" s="3" t="s">
        <v>15</v>
      </c>
      <c r="D8" s="3" t="s">
        <v>16</v>
      </c>
      <c r="E8" s="3" t="s">
        <v>17</v>
      </c>
      <c r="F8" s="19" t="s">
        <v>18</v>
      </c>
      <c r="G8" s="3" t="s">
        <v>19</v>
      </c>
      <c r="H8" s="3" t="s">
        <v>20</v>
      </c>
      <c r="I8" s="3" t="s">
        <v>21</v>
      </c>
      <c r="J8" s="3" t="s">
        <v>18</v>
      </c>
      <c r="K8" s="3" t="s">
        <v>19</v>
      </c>
      <c r="L8" s="3" t="s">
        <v>20</v>
      </c>
      <c r="M8" s="3" t="s">
        <v>21</v>
      </c>
      <c r="N8" s="3" t="s">
        <v>22</v>
      </c>
      <c r="O8" s="3" t="s">
        <v>23</v>
      </c>
      <c r="P8" s="10" t="s">
        <v>24</v>
      </c>
    </row>
    <row r="9" spans="2:16">
      <c r="B9" s="70" t="s">
        <v>25</v>
      </c>
      <c r="C9" s="71"/>
      <c r="D9" s="71"/>
      <c r="E9" s="72"/>
      <c r="F9" s="50" t="s">
        <v>26</v>
      </c>
      <c r="G9" s="50" t="s">
        <v>26</v>
      </c>
      <c r="H9" s="50" t="s">
        <v>26</v>
      </c>
      <c r="I9" s="50" t="s">
        <v>26</v>
      </c>
      <c r="J9" s="50" t="s">
        <v>26</v>
      </c>
      <c r="K9" s="50" t="s">
        <v>26</v>
      </c>
      <c r="L9" s="50" t="s">
        <v>26</v>
      </c>
      <c r="M9" s="50" t="s">
        <v>26</v>
      </c>
      <c r="N9" s="50" t="s">
        <v>26</v>
      </c>
      <c r="O9" s="50" t="s">
        <v>26</v>
      </c>
      <c r="P9" s="79"/>
    </row>
    <row r="10" spans="2:16">
      <c r="B10" s="73"/>
      <c r="C10" s="74"/>
      <c r="D10" s="74"/>
      <c r="E10" s="75"/>
      <c r="F10" s="50" t="s">
        <v>27</v>
      </c>
      <c r="G10" s="50" t="s">
        <v>27</v>
      </c>
      <c r="H10" s="50" t="s">
        <v>27</v>
      </c>
      <c r="I10" s="50" t="s">
        <v>27</v>
      </c>
      <c r="J10" s="50" t="s">
        <v>27</v>
      </c>
      <c r="K10" s="50" t="s">
        <v>27</v>
      </c>
      <c r="L10" s="50" t="s">
        <v>27</v>
      </c>
      <c r="M10" s="50" t="s">
        <v>27</v>
      </c>
      <c r="N10" s="50" t="s">
        <v>27</v>
      </c>
      <c r="O10" s="50" t="s">
        <v>27</v>
      </c>
      <c r="P10" s="80"/>
    </row>
    <row r="11" spans="2:16">
      <c r="B11" s="76"/>
      <c r="C11" s="77"/>
      <c r="D11" s="77"/>
      <c r="E11" s="78"/>
      <c r="F11" s="22">
        <v>0.7</v>
      </c>
      <c r="G11" s="22">
        <v>0.7</v>
      </c>
      <c r="H11" s="22">
        <v>0.7</v>
      </c>
      <c r="I11" s="22">
        <v>0.7</v>
      </c>
      <c r="J11" s="22">
        <v>0.45</v>
      </c>
      <c r="K11" s="22">
        <v>0.45</v>
      </c>
      <c r="L11" s="22">
        <v>0.45</v>
      </c>
      <c r="M11" s="22">
        <v>0.45</v>
      </c>
      <c r="N11" s="20">
        <v>1</v>
      </c>
      <c r="O11" s="21">
        <v>1</v>
      </c>
      <c r="P11" s="81"/>
    </row>
    <row r="12" spans="2:16">
      <c r="B12" s="11">
        <v>1</v>
      </c>
      <c r="C12" s="46"/>
      <c r="D12" s="46"/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>
        <f t="shared" ref="P12:P22" si="0">SUM(F12:O12)</f>
        <v>0</v>
      </c>
    </row>
    <row r="13" spans="2:16">
      <c r="B13" s="11">
        <v>2</v>
      </c>
      <c r="C13" s="46"/>
      <c r="D13" s="46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>
        <f t="shared" si="0"/>
        <v>0</v>
      </c>
    </row>
    <row r="14" spans="2:16">
      <c r="B14" s="11">
        <v>3</v>
      </c>
      <c r="C14" s="46"/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>
        <f t="shared" si="0"/>
        <v>0</v>
      </c>
    </row>
    <row r="15" spans="2:16">
      <c r="B15" s="11">
        <v>4</v>
      </c>
      <c r="C15" s="46"/>
      <c r="D15" s="46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>
        <f t="shared" si="0"/>
        <v>0</v>
      </c>
    </row>
    <row r="16" spans="2:16">
      <c r="B16" s="11">
        <v>5</v>
      </c>
      <c r="C16" s="46"/>
      <c r="D16" s="46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>
        <f t="shared" si="0"/>
        <v>0</v>
      </c>
    </row>
    <row r="17" spans="2:16">
      <c r="B17" s="11">
        <v>6</v>
      </c>
      <c r="C17" s="46"/>
      <c r="D17" s="46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>
        <f t="shared" si="0"/>
        <v>0</v>
      </c>
    </row>
    <row r="18" spans="2:16">
      <c r="B18" s="11">
        <v>7</v>
      </c>
      <c r="C18" s="46"/>
      <c r="D18" s="46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>
        <f t="shared" si="0"/>
        <v>0</v>
      </c>
    </row>
    <row r="19" spans="2:16">
      <c r="B19" s="11">
        <v>8</v>
      </c>
      <c r="C19" s="46"/>
      <c r="D19" s="46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8">
        <f t="shared" si="0"/>
        <v>0</v>
      </c>
    </row>
    <row r="20" spans="2:16">
      <c r="B20" s="11">
        <v>9</v>
      </c>
      <c r="C20" s="46"/>
      <c r="D20" s="46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8">
        <f t="shared" si="0"/>
        <v>0</v>
      </c>
    </row>
    <row r="21" spans="2:16">
      <c r="B21" s="11">
        <v>10</v>
      </c>
      <c r="C21" s="46"/>
      <c r="D21" s="46"/>
      <c r="E21" s="46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>
        <f t="shared" si="0"/>
        <v>0</v>
      </c>
    </row>
    <row r="22" spans="2:16">
      <c r="B22" s="11">
        <v>11</v>
      </c>
      <c r="C22" s="46"/>
      <c r="D22" s="46"/>
      <c r="E22" s="46"/>
      <c r="F22" s="47"/>
      <c r="G22" s="49"/>
      <c r="H22" s="47"/>
      <c r="I22" s="47"/>
      <c r="J22" s="47"/>
      <c r="K22" s="47"/>
      <c r="L22" s="47"/>
      <c r="M22" s="47"/>
      <c r="N22" s="47"/>
      <c r="O22" s="47"/>
      <c r="P22" s="48">
        <f t="shared" si="0"/>
        <v>0</v>
      </c>
    </row>
    <row r="23" spans="2:16" ht="30" customHeight="1">
      <c r="B23" s="61" t="s">
        <v>28</v>
      </c>
      <c r="C23" s="62"/>
      <c r="D23" s="62"/>
      <c r="E23" s="63"/>
      <c r="F23" s="2">
        <f>+SUM(F12:F22)</f>
        <v>0</v>
      </c>
      <c r="G23" s="2">
        <f t="shared" ref="G23:O23" si="1">+SUM(G12:G22)</f>
        <v>0</v>
      </c>
      <c r="H23" s="2">
        <f t="shared" si="1"/>
        <v>0</v>
      </c>
      <c r="I23" s="2">
        <f t="shared" si="1"/>
        <v>0</v>
      </c>
      <c r="J23" s="2">
        <f t="shared" ref="J23:M23" si="2">+SUM(J12:J22)</f>
        <v>0</v>
      </c>
      <c r="K23" s="2">
        <f t="shared" si="2"/>
        <v>0</v>
      </c>
      <c r="L23" s="2">
        <f t="shared" si="2"/>
        <v>0</v>
      </c>
      <c r="M23" s="2">
        <f t="shared" si="2"/>
        <v>0</v>
      </c>
      <c r="N23" s="2">
        <f t="shared" si="1"/>
        <v>0</v>
      </c>
      <c r="O23" s="2">
        <f t="shared" si="1"/>
        <v>0</v>
      </c>
      <c r="P23" s="2">
        <f>SUM(P12:P22)</f>
        <v>0</v>
      </c>
    </row>
    <row r="24" spans="2:16" ht="30" customHeight="1">
      <c r="B24" s="61" t="s">
        <v>29</v>
      </c>
      <c r="C24" s="62"/>
      <c r="D24" s="62"/>
      <c r="E24" s="63"/>
      <c r="F24" s="2">
        <f>+SUM(F12:F22)*0.4</f>
        <v>0</v>
      </c>
      <c r="G24" s="2">
        <f>+SUM(G12:G22)*0.4</f>
        <v>0</v>
      </c>
      <c r="H24" s="2">
        <f>+SUM(H12:H22)*0.4</f>
        <v>0</v>
      </c>
      <c r="I24" s="2">
        <f>+SUM(I12:I22)*0.4</f>
        <v>0</v>
      </c>
      <c r="J24" s="2">
        <f>+SUM(J12:J22)*0.2</f>
        <v>0</v>
      </c>
      <c r="K24" s="2">
        <f>+SUM(K12:K22)*0.2</f>
        <v>0</v>
      </c>
      <c r="L24" s="2">
        <f>+SUM(L12:L22)*0.2</f>
        <v>0</v>
      </c>
      <c r="M24" s="2">
        <f>+SUM(M12:M22)*0.2</f>
        <v>0</v>
      </c>
      <c r="N24" s="2">
        <f>+SUM(N12:N22)*0.44</f>
        <v>0</v>
      </c>
      <c r="O24" s="2">
        <v>0</v>
      </c>
      <c r="P24" s="2">
        <f>SUM(F24:O24)</f>
        <v>0</v>
      </c>
    </row>
    <row r="25" spans="2:16" ht="30" customHeight="1">
      <c r="B25" s="61" t="s">
        <v>30</v>
      </c>
      <c r="C25" s="62"/>
      <c r="D25" s="62"/>
      <c r="E25" s="63"/>
      <c r="F25" s="2">
        <f t="shared" ref="F25:N25" si="3">SUM(F12:F22)+F24</f>
        <v>0</v>
      </c>
      <c r="G25" s="2">
        <f t="shared" si="3"/>
        <v>0</v>
      </c>
      <c r="H25" s="2">
        <f t="shared" si="3"/>
        <v>0</v>
      </c>
      <c r="I25" s="2">
        <f t="shared" si="3"/>
        <v>0</v>
      </c>
      <c r="J25" s="2">
        <f t="shared" ref="J25:M25" si="4">SUM(J12:J22)+J24</f>
        <v>0</v>
      </c>
      <c r="K25" s="2">
        <f t="shared" si="4"/>
        <v>0</v>
      </c>
      <c r="L25" s="2">
        <f t="shared" si="4"/>
        <v>0</v>
      </c>
      <c r="M25" s="2">
        <f t="shared" si="4"/>
        <v>0</v>
      </c>
      <c r="N25" s="2">
        <f t="shared" si="3"/>
        <v>0</v>
      </c>
      <c r="O25" s="2">
        <f>SUM(O12:O22)+O24</f>
        <v>0</v>
      </c>
      <c r="P25" s="2">
        <f>SUM(F25:O25)</f>
        <v>0</v>
      </c>
    </row>
    <row r="26" spans="2:16" ht="30" customHeight="1">
      <c r="B26" s="15" t="s">
        <v>31</v>
      </c>
      <c r="C26" s="16"/>
      <c r="D26" s="16"/>
      <c r="E26" s="17">
        <v>406</v>
      </c>
      <c r="F26" s="2">
        <f>+CEILING(+F23/$E$26,1)</f>
        <v>0</v>
      </c>
      <c r="G26" s="2">
        <f t="shared" ref="G26:N26" si="5">+CEILING(+G23/$E$26,1)</f>
        <v>0</v>
      </c>
      <c r="H26" s="2">
        <f t="shared" si="5"/>
        <v>0</v>
      </c>
      <c r="I26" s="2">
        <f t="shared" si="5"/>
        <v>0</v>
      </c>
      <c r="J26" s="2">
        <f t="shared" ref="J26:M26" si="6">+CEILING(+J23/$E$26,1)</f>
        <v>0</v>
      </c>
      <c r="K26" s="2">
        <f t="shared" si="6"/>
        <v>0</v>
      </c>
      <c r="L26" s="2">
        <f t="shared" si="6"/>
        <v>0</v>
      </c>
      <c r="M26" s="2">
        <f t="shared" si="6"/>
        <v>0</v>
      </c>
      <c r="N26" s="2">
        <f t="shared" si="5"/>
        <v>0</v>
      </c>
      <c r="O26" s="2" t="s">
        <v>32</v>
      </c>
      <c r="P26" s="2"/>
    </row>
    <row r="27" spans="2:16" ht="24.75" customHeight="1">
      <c r="B27" s="64" t="s">
        <v>33</v>
      </c>
      <c r="C27" s="65"/>
      <c r="D27" s="65"/>
      <c r="E27" s="66"/>
      <c r="F27" s="27">
        <f t="shared" ref="F27" si="7">F25*F11</f>
        <v>0</v>
      </c>
      <c r="G27" s="27">
        <f t="shared" ref="G27:N27" si="8">G25*G11</f>
        <v>0</v>
      </c>
      <c r="H27" s="27">
        <f t="shared" si="8"/>
        <v>0</v>
      </c>
      <c r="I27" s="27">
        <f t="shared" si="8"/>
        <v>0</v>
      </c>
      <c r="J27" s="27">
        <f t="shared" ref="J27:M27" si="9">J25*J11</f>
        <v>0</v>
      </c>
      <c r="K27" s="27">
        <f t="shared" si="9"/>
        <v>0</v>
      </c>
      <c r="L27" s="27">
        <f t="shared" si="9"/>
        <v>0</v>
      </c>
      <c r="M27" s="27">
        <f t="shared" si="9"/>
        <v>0</v>
      </c>
      <c r="N27" s="27">
        <f t="shared" si="8"/>
        <v>0</v>
      </c>
      <c r="O27" s="27">
        <f>O25*O11</f>
        <v>0</v>
      </c>
      <c r="P27" s="27">
        <f>SUM(F27:O27)</f>
        <v>0</v>
      </c>
    </row>
    <row r="28" spans="2:16" ht="24.75" customHeight="1">
      <c r="B28" s="82" t="s">
        <v>34</v>
      </c>
      <c r="C28" s="83"/>
      <c r="D28" s="83"/>
      <c r="E28" s="84"/>
      <c r="F28" s="26">
        <f>SUM(F27*0.4)</f>
        <v>0</v>
      </c>
      <c r="G28" s="26">
        <f t="shared" ref="G28:M28" si="10">SUM(G27*0.4)</f>
        <v>0</v>
      </c>
      <c r="H28" s="26">
        <f t="shared" si="10"/>
        <v>0</v>
      </c>
      <c r="I28" s="26">
        <f t="shared" si="10"/>
        <v>0</v>
      </c>
      <c r="J28" s="26">
        <f t="shared" si="10"/>
        <v>0</v>
      </c>
      <c r="K28" s="26">
        <f t="shared" si="10"/>
        <v>0</v>
      </c>
      <c r="L28" s="26">
        <f t="shared" si="10"/>
        <v>0</v>
      </c>
      <c r="M28" s="26">
        <f t="shared" si="10"/>
        <v>0</v>
      </c>
      <c r="N28" s="26"/>
      <c r="O28" s="26"/>
      <c r="P28" s="26"/>
    </row>
    <row r="29" spans="2:16">
      <c r="B29" s="18" t="s">
        <v>35</v>
      </c>
      <c r="C29" s="12"/>
      <c r="D29" s="12"/>
      <c r="E29" s="12"/>
      <c r="F29" s="28" t="str">
        <f>IF(F27&gt;0,+IF(F27/SUM(F25:F25)=F11,"Korrekt","Stemmer ikke"),"Ikke udfyldt")</f>
        <v>Ikke udfyldt</v>
      </c>
      <c r="G29" s="28" t="str">
        <f t="shared" ref="G29:O29" si="11">IF(G27&gt;0,+IF(G27/SUM(G25:G25)=G11,"Korrekt","Stemmer ikke"),"Ikke udfyldt")</f>
        <v>Ikke udfyldt</v>
      </c>
      <c r="H29" s="28" t="str">
        <f t="shared" si="11"/>
        <v>Ikke udfyldt</v>
      </c>
      <c r="I29" s="28" t="str">
        <f t="shared" si="11"/>
        <v>Ikke udfyldt</v>
      </c>
      <c r="J29" s="28" t="str">
        <f t="shared" si="11"/>
        <v>Ikke udfyldt</v>
      </c>
      <c r="K29" s="28" t="str">
        <f t="shared" si="11"/>
        <v>Ikke udfyldt</v>
      </c>
      <c r="L29" s="28" t="str">
        <f t="shared" si="11"/>
        <v>Ikke udfyldt</v>
      </c>
      <c r="M29" s="28" t="str">
        <f t="shared" si="11"/>
        <v>Ikke udfyldt</v>
      </c>
      <c r="N29" s="28" t="str">
        <f t="shared" si="11"/>
        <v>Ikke udfyldt</v>
      </c>
      <c r="O29" s="28" t="str">
        <f t="shared" si="11"/>
        <v>Ikke udfyldt</v>
      </c>
      <c r="P29" s="29"/>
    </row>
    <row r="30" spans="2:16">
      <c r="B30" s="54" t="s">
        <v>36</v>
      </c>
      <c r="C30" s="55"/>
      <c r="D30" s="55"/>
      <c r="E30" s="55"/>
      <c r="F30" s="13" t="str">
        <f>IF(SUM(F12:F22)&gt;0,+IF(F23-SUM(F12:F22)=0,"Korrekt","Stemmer ikke"),"Ikke udfyldt")</f>
        <v>Ikke udfyldt</v>
      </c>
      <c r="G30" s="13" t="str">
        <f t="shared" ref="G30:O30" si="12">IF(SUM(G12:G22)&gt;0,+IF(G23-SUM(G12:G22)=0,"Korrekt","Stemmer ikke"),"Ikke udfyldt")</f>
        <v>Ikke udfyldt</v>
      </c>
      <c r="H30" s="13" t="str">
        <f t="shared" si="12"/>
        <v>Ikke udfyldt</v>
      </c>
      <c r="I30" s="13" t="str">
        <f t="shared" si="12"/>
        <v>Ikke udfyldt</v>
      </c>
      <c r="J30" s="13" t="str">
        <f t="shared" si="12"/>
        <v>Ikke udfyldt</v>
      </c>
      <c r="K30" s="13" t="str">
        <f t="shared" si="12"/>
        <v>Ikke udfyldt</v>
      </c>
      <c r="L30" s="13" t="str">
        <f t="shared" si="12"/>
        <v>Ikke udfyldt</v>
      </c>
      <c r="M30" s="13" t="str">
        <f t="shared" si="12"/>
        <v>Ikke udfyldt</v>
      </c>
      <c r="N30" s="13" t="str">
        <f t="shared" si="12"/>
        <v>Ikke udfyldt</v>
      </c>
      <c r="O30" s="13" t="str">
        <f t="shared" si="12"/>
        <v>Ikke udfyldt</v>
      </c>
      <c r="P30" s="14"/>
    </row>
  </sheetData>
  <sheetProtection algorithmName="SHA-512" hashValue="1b0kqc+VTM5UCpmk5JKCbuxMlXW+v5tXP7suIqnHFHaF25gsu3MED35Poa36OdiUijQIJ2i9qvldjPWHEtWP/Q==" saltValue="5jIlRrw3GXCTx1NnWrxfFw==" spinCount="100000" sheet="1" objects="1" scenarios="1"/>
  <mergeCells count="12">
    <mergeCell ref="B30:E30"/>
    <mergeCell ref="B2:E2"/>
    <mergeCell ref="B3:C3"/>
    <mergeCell ref="C5:P5"/>
    <mergeCell ref="B25:E25"/>
    <mergeCell ref="B27:E27"/>
    <mergeCell ref="F6:O6"/>
    <mergeCell ref="B9:E11"/>
    <mergeCell ref="P9:P11"/>
    <mergeCell ref="B24:E24"/>
    <mergeCell ref="B23:E23"/>
    <mergeCell ref="B28:E28"/>
  </mergeCells>
  <conditionalFormatting sqref="F29:O30">
    <cfRule type="containsText" dxfId="1" priority="1" operator="containsText" text="Korrekt">
      <formula>NOT(ISERROR(SEARCH("Korrekt",F29)))</formula>
    </cfRule>
    <cfRule type="containsText" dxfId="0" priority="2" operator="containsText" text="Stemmer ikke">
      <formula>NOT(ISERROR(SEARCH("Stemmer ikke",F29)))</formula>
    </cfRule>
  </conditionalFormatting>
  <pageMargins left="0.7" right="0.7" top="0.75" bottom="0.75" header="0.3" footer="0.3"/>
  <pageSetup paperSize="9" scale="72" orientation="landscape" r:id="rId1"/>
  <ignoredErrors>
    <ignoredError sqref="O25 F25:I25 F23:I23 N23:O23 J23:M23 J25:M25 F24:M24 F30 G30:O30" formulaRange="1"/>
    <ignoredError sqref="N2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49B5-1DEA-E64E-9B17-739CC3A56277}">
  <sheetPr>
    <pageSetUpPr fitToPage="1"/>
  </sheetPr>
  <dimension ref="B2:F17"/>
  <sheetViews>
    <sheetView showGridLines="0" zoomScaleNormal="83" workbookViewId="0">
      <selection activeCell="C17" sqref="C17"/>
    </sheetView>
  </sheetViews>
  <sheetFormatPr defaultColWidth="8.85546875" defaultRowHeight="14.45"/>
  <cols>
    <col min="2" max="2" width="41.28515625" customWidth="1"/>
    <col min="3" max="6" width="20.85546875" customWidth="1"/>
  </cols>
  <sheetData>
    <row r="2" spans="2:6">
      <c r="B2" s="30" t="s">
        <v>0</v>
      </c>
    </row>
    <row r="3" spans="2:6" ht="21">
      <c r="B3" s="31" t="s">
        <v>37</v>
      </c>
    </row>
    <row r="4" spans="2:6" ht="15" thickBot="1">
      <c r="B4" s="1"/>
    </row>
    <row r="5" spans="2:6" ht="30.75" customHeight="1">
      <c r="B5" s="32" t="s">
        <v>2</v>
      </c>
      <c r="C5" s="88">
        <f>('Aktivitets- og budgetskema (1)'!C5)</f>
        <v>0</v>
      </c>
      <c r="D5" s="88"/>
      <c r="E5" s="88"/>
      <c r="F5" s="89"/>
    </row>
    <row r="6" spans="2:6">
      <c r="B6" s="33"/>
      <c r="C6" s="37" t="s">
        <v>7</v>
      </c>
      <c r="D6" s="38"/>
      <c r="E6" s="38"/>
      <c r="F6" s="39"/>
    </row>
    <row r="7" spans="2:6" ht="28.9">
      <c r="B7" s="85"/>
      <c r="C7" s="24" t="s">
        <v>9</v>
      </c>
      <c r="D7" s="24" t="s">
        <v>9</v>
      </c>
      <c r="E7" s="24" t="s">
        <v>9</v>
      </c>
      <c r="F7" s="40" t="s">
        <v>9</v>
      </c>
    </row>
    <row r="8" spans="2:6">
      <c r="B8" s="86"/>
      <c r="C8" s="19" t="s">
        <v>18</v>
      </c>
      <c r="D8" s="3" t="s">
        <v>19</v>
      </c>
      <c r="E8" s="3" t="s">
        <v>20</v>
      </c>
      <c r="F8" s="34" t="s">
        <v>21</v>
      </c>
    </row>
    <row r="9" spans="2:6" ht="32.1" customHeight="1">
      <c r="B9" s="86"/>
      <c r="C9" s="4" t="str">
        <f>('Aktivitets- og budgetskema (1)'!F9)</f>
        <v xml:space="preserve"> [navn]</v>
      </c>
      <c r="D9" s="4" t="str">
        <f>('Aktivitets- og budgetskema (1)'!G9)</f>
        <v xml:space="preserve"> [navn]</v>
      </c>
      <c r="E9" s="4" t="str">
        <f>('Aktivitets- og budgetskema (1)'!H9)</f>
        <v xml:space="preserve"> [navn]</v>
      </c>
      <c r="F9" s="41" t="str">
        <f>('Aktivitets- og budgetskema (1)'!I9)</f>
        <v xml:space="preserve"> [navn]</v>
      </c>
    </row>
    <row r="10" spans="2:6">
      <c r="B10" s="86"/>
      <c r="C10" s="4">
        <f>SUM('Aktivitets- og budgetskema (1)'!F10)</f>
        <v>0</v>
      </c>
      <c r="D10" s="4">
        <f>SUM('Aktivitets- og budgetskema (1)'!G10)</f>
        <v>0</v>
      </c>
      <c r="E10" s="4">
        <f>SUM('Aktivitets- og budgetskema (1)'!H10)</f>
        <v>0</v>
      </c>
      <c r="F10" s="41">
        <f>SUM('Aktivitets- og budgetskema (1)'!I10)</f>
        <v>0</v>
      </c>
    </row>
    <row r="11" spans="2:6">
      <c r="B11" s="87"/>
      <c r="C11" s="51">
        <v>0.7</v>
      </c>
      <c r="D11" s="51">
        <v>0.7</v>
      </c>
      <c r="E11" s="51">
        <v>0.7</v>
      </c>
      <c r="F11" s="52">
        <v>0.7</v>
      </c>
    </row>
    <row r="12" spans="2:6" ht="30" customHeight="1">
      <c r="B12" s="42" t="s">
        <v>30</v>
      </c>
      <c r="C12" s="2">
        <f>+SUM('Aktivitets- og budgetskema (1)'!F23)</f>
        <v>0</v>
      </c>
      <c r="D12" s="2">
        <f>+SUM('Aktivitets- og budgetskema (1)'!G23)</f>
        <v>0</v>
      </c>
      <c r="E12" s="2">
        <f>+SUM('Aktivitets- og budgetskema (1)'!H23)</f>
        <v>0</v>
      </c>
      <c r="F12" s="35">
        <f>+SUM('Aktivitets- og budgetskema (1)'!I23)</f>
        <v>0</v>
      </c>
    </row>
    <row r="13" spans="2:6" ht="30" customHeight="1">
      <c r="B13" s="42" t="s">
        <v>38</v>
      </c>
      <c r="C13" s="2">
        <f>+SUM(C12*0.4)</f>
        <v>0</v>
      </c>
      <c r="D13" s="2">
        <f>+SUM(D12*0.4)</f>
        <v>0</v>
      </c>
      <c r="E13" s="2">
        <f>+SUM(E12*0.4)</f>
        <v>0</v>
      </c>
      <c r="F13" s="35">
        <f>+SUM(F12*0.4)</f>
        <v>0</v>
      </c>
    </row>
    <row r="14" spans="2:6" ht="30" customHeight="1">
      <c r="B14" s="42" t="s">
        <v>30</v>
      </c>
      <c r="C14" s="2">
        <f>SUM(C13+C12)</f>
        <v>0</v>
      </c>
      <c r="D14" s="2">
        <f>SUM(D13+D12)</f>
        <v>0</v>
      </c>
      <c r="E14" s="2">
        <f>SUM(E13+E12)</f>
        <v>0</v>
      </c>
      <c r="F14" s="35">
        <f>SUM(F13+F12)</f>
        <v>0</v>
      </c>
    </row>
    <row r="15" spans="2:6" ht="30" customHeight="1">
      <c r="B15" s="36" t="s">
        <v>39</v>
      </c>
      <c r="C15" s="2">
        <f>SUM(C14*C11)</f>
        <v>0</v>
      </c>
      <c r="D15" s="2">
        <f>SUM(D14*D11)</f>
        <v>0</v>
      </c>
      <c r="E15" s="2">
        <f>SUM(E14*E11)</f>
        <v>0</v>
      </c>
      <c r="F15" s="35">
        <f>SUM(F14*F11)</f>
        <v>0</v>
      </c>
    </row>
    <row r="16" spans="2:6" ht="30" customHeight="1" thickBot="1">
      <c r="B16" s="36"/>
      <c r="C16" s="27"/>
      <c r="D16" s="27"/>
      <c r="E16" s="27"/>
      <c r="F16" s="45"/>
    </row>
    <row r="17" spans="2:6" ht="24.75" customHeight="1" thickBot="1">
      <c r="B17" s="43" t="s">
        <v>40</v>
      </c>
      <c r="C17" s="44">
        <f>C15+25576</f>
        <v>25576</v>
      </c>
      <c r="D17" s="44">
        <f t="shared" ref="D17:F17" si="0">D15+25576</f>
        <v>25576</v>
      </c>
      <c r="E17" s="44">
        <f t="shared" si="0"/>
        <v>25576</v>
      </c>
      <c r="F17" s="44">
        <f t="shared" si="0"/>
        <v>25576</v>
      </c>
    </row>
  </sheetData>
  <mergeCells count="2">
    <mergeCell ref="B7:B11"/>
    <mergeCell ref="C5:F5"/>
  </mergeCells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B63C7200B3C47B0E2C84E827F6637" ma:contentTypeVersion="8" ma:contentTypeDescription="Create a new document." ma:contentTypeScope="" ma:versionID="b60dabdd45ea3dde209a3e8f33368a89">
  <xsd:schema xmlns:xsd="http://www.w3.org/2001/XMLSchema" xmlns:xs="http://www.w3.org/2001/XMLSchema" xmlns:p="http://schemas.microsoft.com/office/2006/metadata/properties" xmlns:ns2="9b956a1c-ac6d-4fa5-8234-8051948fe2b5" xmlns:ns3="635893cb-f62c-4352-98e7-806df7812153" xmlns:ns4="e84005e3-e050-44a3-b114-6e54a42d78cf" targetNamespace="http://schemas.microsoft.com/office/2006/metadata/properties" ma:root="true" ma:fieldsID="e45e0cb286e747ef82bea63a019130de" ns2:_="" ns3:_="" ns4:_="">
    <xsd:import namespace="9b956a1c-ac6d-4fa5-8234-8051948fe2b5"/>
    <xsd:import namespace="635893cb-f62c-4352-98e7-806df7812153"/>
    <xsd:import namespace="e84005e3-e050-44a3-b114-6e54a42d78cf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56a1c-ac6d-4fa5-8234-8051948fe2b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 ma:readOnly="false">
      <xsd:simpleType>
        <xsd:restriction base="dms:Text"/>
      </xsd:simpleType>
    </xsd:element>
    <xsd:element name="MigrationWizIdPermissions" ma:index="9" nillable="true" ma:displayName="MigrationWizIdPermissions" ma:internalName="MigrationWizIdPermissions" ma:readOnly="false">
      <xsd:simpleType>
        <xsd:restriction base="dms:Text"/>
      </xsd:simpleType>
    </xsd:element>
    <xsd:element name="MigrationWizIdVersion" ma:index="10" nillable="true" ma:displayName="MigrationWizIdVersion" ma:internalName="MigrationWizIdVersion" ma:readOnly="false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93cb-f62c-4352-98e7-806df781215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2a6c16-752a-429d-9ad3-3799c1f44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005e3-e050-44a3-b114-6e54a42d78c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91c6212-352d-4e89-bd98-ddfb476c2e6d}" ma:internalName="TaxCatchAll" ma:showField="CatchAllData" ma:web="e84005e3-e050-44a3-b114-6e54a42d78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9b956a1c-ac6d-4fa5-8234-8051948fe2b5" xsi:nil="true"/>
    <MigrationWizId xmlns="9b956a1c-ac6d-4fa5-8234-8051948fe2b5">59e642cf-d5aa-4e44-989e-8ff9b2cae61e</MigrationWizId>
    <MigrationWizIdVersion xmlns="9b956a1c-ac6d-4fa5-8234-8051948fe2b5">59e642cf-d5aa-4e44-989e-8ff9b2cae61e-638875490590000000</MigrationWizIdVersion>
    <TaxCatchAll xmlns="e84005e3-e050-44a3-b114-6e54a42d78cf" xsi:nil="true"/>
    <lcf76f155ced4ddcb4097134ff3c332f xmlns="635893cb-f62c-4352-98e7-806df78121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63F982-6E3E-4016-A930-146F2496F5F9}"/>
</file>

<file path=customXml/itemProps2.xml><?xml version="1.0" encoding="utf-8"?>
<ds:datastoreItem xmlns:ds="http://schemas.openxmlformats.org/officeDocument/2006/customXml" ds:itemID="{FDC208D6-973D-452B-97C2-D197B8802F7B}"/>
</file>

<file path=customXml/itemProps3.xml><?xml version="1.0" encoding="utf-8"?>
<ds:datastoreItem xmlns:ds="http://schemas.openxmlformats.org/officeDocument/2006/customXml" ds:itemID="{DB059CFF-1620-4C08-90D1-C217A07B2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/>
  <cp:revision/>
  <dcterms:created xsi:type="dcterms:W3CDTF">2022-12-08T10:38:24Z</dcterms:created>
  <dcterms:modified xsi:type="dcterms:W3CDTF">2026-04-22T09:07:01Z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0x01010091EB63C7200B3C47B0E2C84E827F6637</vt:lpwstr>
  </property>
  <property fmtid="{D5CDD505-2E9C-101B-9397-08002B2CF9AE}" pid="3" name="MediaServiceImageTags">
    <vt:lpwstr/>
  </property>
</Properties>
</file>